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6380" windowHeight="819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8" i="1"/>
  <c r="G9"/>
  <c r="G10"/>
  <c r="G11"/>
  <c r="G12"/>
  <c r="E14"/>
  <c r="F14"/>
  <c r="G14"/>
  <c r="G16"/>
  <c r="G17"/>
  <c r="G30"/>
  <c r="G31"/>
  <c r="G32"/>
  <c r="G33"/>
  <c r="G34"/>
  <c r="E36"/>
  <c r="F36"/>
  <c r="G36"/>
  <c r="G38"/>
  <c r="G39"/>
  <c r="G52"/>
  <c r="G53"/>
  <c r="G54"/>
  <c r="G55"/>
  <c r="G56"/>
  <c r="E58"/>
  <c r="F58"/>
  <c r="G58"/>
  <c r="G60"/>
  <c r="G61"/>
</calcChain>
</file>

<file path=xl/sharedStrings.xml><?xml version="1.0" encoding="utf-8"?>
<sst xmlns="http://schemas.openxmlformats.org/spreadsheetml/2006/main" count="54" uniqueCount="20">
  <si>
    <t>Original Firestar Weight and Balance (most forward extreme)</t>
  </si>
  <si>
    <t>N1655E</t>
  </si>
  <si>
    <t>datum = leading edge of wing</t>
  </si>
  <si>
    <t>weight (lbs)</t>
  </si>
  <si>
    <t>arm (in)</t>
  </si>
  <si>
    <t>moment (in-lbs)</t>
  </si>
  <si>
    <t>empty weight (lbs)</t>
  </si>
  <si>
    <t>gross weight (lbs)</t>
  </si>
  <si>
    <t>pilot</t>
  </si>
  <si>
    <t>main tank</t>
  </si>
  <si>
    <t>5 gallons</t>
  </si>
  <si>
    <t>left wheel</t>
  </si>
  <si>
    <t>right wheel</t>
  </si>
  <si>
    <t>tailwheel</t>
  </si>
  <si>
    <t>Totals</t>
  </si>
  <si>
    <t>CG (12.8" - 23.7")</t>
  </si>
  <si>
    <t>% of MAC (between 20% - 37%)</t>
  </si>
  <si>
    <t>(64" wing chord)</t>
  </si>
  <si>
    <t>Original Firestar Weight and Balance (most aft extreme)</t>
  </si>
  <si>
    <t>Original Firestar Weight and Balance (First flight)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</si>
</sst>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27"/>
        <bgColor indexed="41"/>
      </patternFill>
    </fill>
  </fills>
  <borders count="3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2" xfId="0" applyFont="1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7" xfId="0" applyFont="1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9" xfId="0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0" xfId="0" applyFill="1" applyBorder="1"/>
    <xf numFmtId="0" fontId="0" fillId="3" borderId="11" xfId="0" applyFill="1" applyBorder="1"/>
    <xf numFmtId="0" fontId="0" fillId="0" borderId="12" xfId="0" applyFont="1" applyBorder="1"/>
    <xf numFmtId="0" fontId="0" fillId="0" borderId="13" xfId="0" applyBorder="1"/>
    <xf numFmtId="0" fontId="0" fillId="4" borderId="14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Font="1" applyBorder="1"/>
    <xf numFmtId="0" fontId="0" fillId="0" borderId="9" xfId="0" applyBorder="1"/>
    <xf numFmtId="0" fontId="0" fillId="4" borderId="10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8" xfId="0" applyBorder="1"/>
    <xf numFmtId="0" fontId="0" fillId="0" borderId="2" xfId="0" applyFont="1" applyBorder="1"/>
    <xf numFmtId="0" fontId="0" fillId="0" borderId="0" xfId="0" applyBorder="1"/>
    <xf numFmtId="0" fontId="0" fillId="0" borderId="15" xfId="0" applyBorder="1" applyAlignment="1">
      <alignment horizontal="center"/>
    </xf>
    <xf numFmtId="0" fontId="0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4" xfId="0" applyBorder="1"/>
    <xf numFmtId="0" fontId="0" fillId="0" borderId="21" xfId="0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5" xfId="0" applyBorder="1"/>
    <xf numFmtId="0" fontId="0" fillId="0" borderId="25" xfId="0" applyFont="1" applyBorder="1"/>
    <xf numFmtId="0" fontId="0" fillId="0" borderId="26" xfId="0" applyBorder="1"/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2" fontId="0" fillId="3" borderId="23" xfId="0" applyNumberFormat="1" applyFill="1" applyBorder="1" applyAlignment="1">
      <alignment horizontal="center"/>
    </xf>
    <xf numFmtId="0" fontId="0" fillId="0" borderId="29" xfId="0" applyFont="1" applyBorder="1"/>
    <xf numFmtId="0" fontId="0" fillId="0" borderId="30" xfId="0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4" xfId="0" applyBorder="1"/>
    <xf numFmtId="0" fontId="0" fillId="0" borderId="34" xfId="0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I64"/>
  <sheetViews>
    <sheetView tabSelected="1" workbookViewId="0">
      <selection activeCell="E31" sqref="E31"/>
    </sheetView>
  </sheetViews>
  <sheetFormatPr defaultRowHeight="12.75"/>
  <cols>
    <col min="4" max="4" width="14" customWidth="1"/>
    <col min="5" max="5" width="12" customWidth="1"/>
    <col min="6" max="6" width="9.7109375" customWidth="1"/>
    <col min="7" max="7" width="16.28515625" customWidth="1"/>
    <col min="11" max="11" width="13.28515625" customWidth="1"/>
  </cols>
  <sheetData>
    <row r="2" spans="2:9" ht="18">
      <c r="B2" s="58" t="s">
        <v>0</v>
      </c>
      <c r="C2" s="58"/>
      <c r="D2" s="58"/>
      <c r="E2" s="58"/>
      <c r="F2" s="58"/>
      <c r="G2" s="58"/>
      <c r="H2" s="58"/>
      <c r="I2" s="58"/>
    </row>
    <row r="3" spans="2:9">
      <c r="B3" s="1" t="s">
        <v>1</v>
      </c>
      <c r="C3" s="2"/>
      <c r="D3" s="3"/>
      <c r="E3" s="4"/>
      <c r="F3" s="5"/>
      <c r="G3" s="5"/>
      <c r="H3" s="5"/>
      <c r="I3" s="6"/>
    </row>
    <row r="4" spans="2:9">
      <c r="B4" s="7" t="s">
        <v>2</v>
      </c>
      <c r="C4" s="8"/>
      <c r="D4" s="9"/>
      <c r="E4" s="10" t="s">
        <v>3</v>
      </c>
      <c r="F4" s="11" t="s">
        <v>4</v>
      </c>
      <c r="G4" s="11" t="s">
        <v>5</v>
      </c>
      <c r="H4" s="12"/>
      <c r="I4" s="13"/>
    </row>
    <row r="5" spans="2:9">
      <c r="B5" s="14" t="s">
        <v>6</v>
      </c>
      <c r="C5" s="15"/>
      <c r="D5" s="16">
        <v>327</v>
      </c>
      <c r="E5" s="17"/>
      <c r="F5" s="18"/>
      <c r="G5" s="19"/>
      <c r="H5" s="19"/>
      <c r="I5" s="20"/>
    </row>
    <row r="6" spans="2:9">
      <c r="B6" s="21" t="s">
        <v>7</v>
      </c>
      <c r="C6" s="22"/>
      <c r="D6" s="23">
        <v>750</v>
      </c>
      <c r="E6" s="17"/>
      <c r="F6" s="18"/>
      <c r="G6" s="19"/>
      <c r="H6" s="19"/>
      <c r="I6" s="20"/>
    </row>
    <row r="7" spans="2:9">
      <c r="B7" s="14"/>
      <c r="C7" s="15"/>
      <c r="D7" s="24"/>
      <c r="E7" s="17"/>
      <c r="F7" s="18"/>
      <c r="G7" s="19"/>
      <c r="H7" s="19"/>
      <c r="I7" s="20"/>
    </row>
    <row r="8" spans="2:9">
      <c r="B8" s="14" t="s">
        <v>8</v>
      </c>
      <c r="C8" s="15"/>
      <c r="D8" s="24"/>
      <c r="E8" s="17">
        <v>393</v>
      </c>
      <c r="F8" s="18">
        <v>-10</v>
      </c>
      <c r="G8" s="25">
        <f>E8*F8</f>
        <v>-3930</v>
      </c>
      <c r="H8" s="19"/>
      <c r="I8" s="20"/>
    </row>
    <row r="9" spans="2:9">
      <c r="B9" s="21" t="s">
        <v>9</v>
      </c>
      <c r="C9" s="26"/>
      <c r="D9" s="18" t="s">
        <v>10</v>
      </c>
      <c r="E9" s="17">
        <v>0</v>
      </c>
      <c r="F9" s="18">
        <v>27</v>
      </c>
      <c r="G9" s="25">
        <f>E9*F9</f>
        <v>0</v>
      </c>
      <c r="H9" s="19"/>
      <c r="I9" s="20"/>
    </row>
    <row r="10" spans="2:9">
      <c r="B10" s="27" t="s">
        <v>11</v>
      </c>
      <c r="C10" s="28"/>
      <c r="D10" s="29"/>
      <c r="E10" s="17">
        <v>140</v>
      </c>
      <c r="F10" s="18">
        <v>10</v>
      </c>
      <c r="G10" s="25">
        <f>E10*F10</f>
        <v>1400</v>
      </c>
      <c r="H10" s="19"/>
      <c r="I10" s="20"/>
    </row>
    <row r="11" spans="2:9">
      <c r="B11" s="30" t="s">
        <v>12</v>
      </c>
      <c r="C11" s="31"/>
      <c r="D11" s="29"/>
      <c r="E11" s="17">
        <v>134</v>
      </c>
      <c r="F11" s="18">
        <v>10</v>
      </c>
      <c r="G11" s="25">
        <f>E11*F11</f>
        <v>1340</v>
      </c>
      <c r="H11" s="19"/>
      <c r="I11" s="20"/>
    </row>
    <row r="12" spans="2:9">
      <c r="B12" s="21" t="s">
        <v>13</v>
      </c>
      <c r="C12" s="26"/>
      <c r="D12" s="18"/>
      <c r="E12" s="17">
        <v>53</v>
      </c>
      <c r="F12" s="18">
        <v>189</v>
      </c>
      <c r="G12" s="25">
        <f>E12*F12</f>
        <v>10017</v>
      </c>
      <c r="H12" s="19"/>
      <c r="I12" s="20"/>
    </row>
    <row r="13" spans="2:9">
      <c r="B13" s="32"/>
      <c r="C13" s="33"/>
      <c r="D13" s="34"/>
      <c r="E13" s="35"/>
      <c r="F13" s="24"/>
      <c r="G13" s="36"/>
      <c r="H13" s="19"/>
      <c r="I13" s="20"/>
    </row>
    <row r="14" spans="2:9">
      <c r="B14" s="21" t="s">
        <v>14</v>
      </c>
      <c r="C14" s="15"/>
      <c r="D14" s="37"/>
      <c r="E14" s="38">
        <f>SUM(E8:E12)</f>
        <v>720</v>
      </c>
      <c r="F14" s="38">
        <f>SUM(F8:F12)</f>
        <v>226</v>
      </c>
      <c r="G14" s="39">
        <f>SUM(G8:G12)</f>
        <v>8827</v>
      </c>
      <c r="H14" s="22"/>
      <c r="I14" s="20"/>
    </row>
    <row r="15" spans="2:9">
      <c r="B15" s="14"/>
      <c r="C15" s="15"/>
      <c r="D15" s="40"/>
      <c r="E15" s="41"/>
      <c r="F15" s="29"/>
      <c r="G15" s="42"/>
      <c r="H15" s="19"/>
      <c r="I15" s="20"/>
    </row>
    <row r="16" spans="2:9">
      <c r="B16" s="43" t="s">
        <v>15</v>
      </c>
      <c r="C16" s="44"/>
      <c r="D16" s="45"/>
      <c r="E16" s="45"/>
      <c r="F16" s="46"/>
      <c r="G16" s="47">
        <f>IF(E14=0,"0",G14/E14)</f>
        <v>12.259722222222223</v>
      </c>
      <c r="H16" s="22"/>
      <c r="I16" s="20"/>
    </row>
    <row r="17" spans="2:9">
      <c r="B17" s="48" t="s">
        <v>16</v>
      </c>
      <c r="C17" s="49"/>
      <c r="D17" s="50"/>
      <c r="E17" s="51"/>
      <c r="F17" s="52"/>
      <c r="G17" s="47">
        <f>(G16/64)*100</f>
        <v>19.155815972222221</v>
      </c>
      <c r="H17" s="22"/>
      <c r="I17" s="20"/>
    </row>
    <row r="18" spans="2:9">
      <c r="B18" s="27" t="s">
        <v>17</v>
      </c>
      <c r="C18" s="28"/>
      <c r="D18" s="41"/>
      <c r="E18" s="53"/>
      <c r="F18" s="34"/>
      <c r="G18" s="54"/>
      <c r="H18" s="19"/>
      <c r="I18" s="20"/>
    </row>
    <row r="19" spans="2:9">
      <c r="B19" s="27"/>
      <c r="C19" s="28"/>
      <c r="D19" s="41"/>
      <c r="E19" s="17"/>
      <c r="F19" s="18"/>
      <c r="G19" s="19"/>
      <c r="H19" s="19"/>
      <c r="I19" s="20"/>
    </row>
    <row r="20" spans="2:9">
      <c r="B20" s="48"/>
      <c r="C20" s="49"/>
      <c r="D20" s="50"/>
      <c r="E20" s="51"/>
      <c r="F20" s="40"/>
      <c r="G20" s="55"/>
      <c r="H20" s="55"/>
      <c r="I20" s="56"/>
    </row>
    <row r="21" spans="2:9">
      <c r="D21" s="57"/>
      <c r="E21" s="57"/>
      <c r="F21" s="57"/>
    </row>
    <row r="22" spans="2:9">
      <c r="D22" s="57"/>
      <c r="E22" s="57"/>
      <c r="F22" s="57"/>
    </row>
    <row r="23" spans="2:9">
      <c r="D23" s="57"/>
      <c r="E23" s="57"/>
      <c r="F23" s="57"/>
    </row>
    <row r="24" spans="2:9" ht="18">
      <c r="B24" s="58" t="s">
        <v>18</v>
      </c>
      <c r="C24" s="58"/>
      <c r="D24" s="58"/>
      <c r="E24" s="58"/>
      <c r="F24" s="58"/>
      <c r="G24" s="58"/>
      <c r="H24" s="58"/>
      <c r="I24" s="58"/>
    </row>
    <row r="25" spans="2:9">
      <c r="B25" s="1" t="s">
        <v>1</v>
      </c>
      <c r="C25" s="2"/>
      <c r="D25" s="3"/>
      <c r="E25" s="4"/>
      <c r="F25" s="5"/>
      <c r="G25" s="5"/>
      <c r="H25" s="5"/>
      <c r="I25" s="6"/>
    </row>
    <row r="26" spans="2:9">
      <c r="B26" s="7" t="s">
        <v>2</v>
      </c>
      <c r="C26" s="8"/>
      <c r="D26" s="9"/>
      <c r="E26" s="10" t="s">
        <v>3</v>
      </c>
      <c r="F26" s="11" t="s">
        <v>4</v>
      </c>
      <c r="G26" s="11" t="s">
        <v>5</v>
      </c>
      <c r="H26" s="12"/>
      <c r="I26" s="13"/>
    </row>
    <row r="27" spans="2:9">
      <c r="B27" s="14" t="s">
        <v>6</v>
      </c>
      <c r="C27" s="15"/>
      <c r="D27" s="16">
        <v>327</v>
      </c>
      <c r="E27" s="17"/>
      <c r="F27" s="18"/>
      <c r="G27" s="19"/>
      <c r="H27" s="19"/>
      <c r="I27" s="20"/>
    </row>
    <row r="28" spans="2:9">
      <c r="B28" s="21" t="s">
        <v>7</v>
      </c>
      <c r="C28" s="22"/>
      <c r="D28" s="23">
        <v>750</v>
      </c>
      <c r="E28" s="17"/>
      <c r="F28" s="18"/>
      <c r="G28" s="19"/>
      <c r="H28" s="19"/>
      <c r="I28" s="20"/>
    </row>
    <row r="29" spans="2:9">
      <c r="B29" s="14"/>
      <c r="C29" s="15"/>
      <c r="D29" s="24"/>
      <c r="E29" s="17"/>
      <c r="F29" s="18"/>
      <c r="G29" s="19"/>
      <c r="H29" s="19"/>
      <c r="I29" s="20"/>
    </row>
    <row r="30" spans="2:9">
      <c r="B30" s="14" t="s">
        <v>8</v>
      </c>
      <c r="C30" s="15"/>
      <c r="D30" s="24"/>
      <c r="E30" s="17">
        <v>169</v>
      </c>
      <c r="F30" s="18">
        <v>-10</v>
      </c>
      <c r="G30" s="25">
        <f>E30*F30</f>
        <v>-1690</v>
      </c>
      <c r="H30" s="19"/>
      <c r="I30" s="20"/>
    </row>
    <row r="31" spans="2:9">
      <c r="B31" s="21" t="s">
        <v>9</v>
      </c>
      <c r="C31" s="26"/>
      <c r="D31" s="18" t="s">
        <v>10</v>
      </c>
      <c r="E31" s="17">
        <v>30</v>
      </c>
      <c r="F31" s="18">
        <v>27</v>
      </c>
      <c r="G31" s="25">
        <f>E31*F31</f>
        <v>810</v>
      </c>
      <c r="H31" s="19"/>
      <c r="I31" s="20"/>
    </row>
    <row r="32" spans="2:9">
      <c r="B32" s="27" t="s">
        <v>11</v>
      </c>
      <c r="C32" s="28"/>
      <c r="D32" s="29"/>
      <c r="E32" s="17">
        <v>140</v>
      </c>
      <c r="F32" s="18">
        <v>12.5</v>
      </c>
      <c r="G32" s="25">
        <f>E32*F32</f>
        <v>1750</v>
      </c>
      <c r="H32" s="19"/>
      <c r="I32" s="20"/>
    </row>
    <row r="33" spans="2:9">
      <c r="B33" s="30" t="s">
        <v>12</v>
      </c>
      <c r="C33" s="31"/>
      <c r="D33" s="29"/>
      <c r="E33" s="17">
        <v>134</v>
      </c>
      <c r="F33" s="18">
        <v>12.5</v>
      </c>
      <c r="G33" s="25">
        <f>E33*F33</f>
        <v>1675</v>
      </c>
      <c r="H33" s="19"/>
      <c r="I33" s="20"/>
    </row>
    <row r="34" spans="2:9">
      <c r="B34" s="21" t="s">
        <v>13</v>
      </c>
      <c r="C34" s="26"/>
      <c r="D34" s="18"/>
      <c r="E34" s="17">
        <v>53</v>
      </c>
      <c r="F34" s="18">
        <v>187</v>
      </c>
      <c r="G34" s="25">
        <f>E34*F34</f>
        <v>9911</v>
      </c>
      <c r="H34" s="19"/>
      <c r="I34" s="20"/>
    </row>
    <row r="35" spans="2:9">
      <c r="B35" s="32"/>
      <c r="C35" s="33"/>
      <c r="D35" s="34"/>
      <c r="E35" s="35"/>
      <c r="F35" s="24"/>
      <c r="G35" s="36"/>
      <c r="H35" s="19"/>
      <c r="I35" s="20"/>
    </row>
    <row r="36" spans="2:9">
      <c r="B36" s="21" t="s">
        <v>14</v>
      </c>
      <c r="C36" s="15"/>
      <c r="D36" s="37"/>
      <c r="E36" s="38">
        <f>SUM(E30:E34)</f>
        <v>526</v>
      </c>
      <c r="F36" s="38">
        <f>SUM(F30:F34)</f>
        <v>229</v>
      </c>
      <c r="G36" s="39">
        <f>SUM(G30:G34)</f>
        <v>12456</v>
      </c>
      <c r="H36" s="22"/>
      <c r="I36" s="20"/>
    </row>
    <row r="37" spans="2:9">
      <c r="B37" s="14"/>
      <c r="C37" s="15"/>
      <c r="D37" s="40"/>
      <c r="E37" s="41"/>
      <c r="F37" s="29"/>
      <c r="G37" s="42"/>
      <c r="H37" s="19"/>
      <c r="I37" s="20"/>
    </row>
    <row r="38" spans="2:9">
      <c r="B38" s="43" t="s">
        <v>15</v>
      </c>
      <c r="C38" s="44"/>
      <c r="D38" s="45"/>
      <c r="E38" s="45"/>
      <c r="F38" s="46"/>
      <c r="G38" s="47">
        <f>IF(E36=0,"0",G36/E36)</f>
        <v>23.680608365019012</v>
      </c>
      <c r="H38" s="22"/>
      <c r="I38" s="20"/>
    </row>
    <row r="39" spans="2:9">
      <c r="B39" s="48" t="s">
        <v>16</v>
      </c>
      <c r="C39" s="49"/>
      <c r="D39" s="50"/>
      <c r="E39" s="51"/>
      <c r="F39" s="52"/>
      <c r="G39" s="47">
        <f>(G38/64)*100</f>
        <v>37.000950570342205</v>
      </c>
      <c r="H39" s="22"/>
      <c r="I39" s="20"/>
    </row>
    <row r="40" spans="2:9">
      <c r="B40" s="27" t="s">
        <v>17</v>
      </c>
      <c r="C40" s="28"/>
      <c r="D40" s="41"/>
      <c r="E40" s="53"/>
      <c r="F40" s="34"/>
      <c r="G40" s="54"/>
      <c r="H40" s="19"/>
      <c r="I40" s="20"/>
    </row>
    <row r="41" spans="2:9">
      <c r="B41" s="27"/>
      <c r="C41" s="28"/>
      <c r="D41" s="41"/>
      <c r="E41" s="17"/>
      <c r="F41" s="18"/>
      <c r="G41" s="19"/>
      <c r="H41" s="19"/>
      <c r="I41" s="20"/>
    </row>
    <row r="42" spans="2:9">
      <c r="B42" s="48"/>
      <c r="C42" s="49"/>
      <c r="D42" s="50"/>
      <c r="E42" s="51"/>
      <c r="F42" s="40"/>
      <c r="G42" s="55"/>
      <c r="H42" s="55"/>
      <c r="I42" s="56"/>
    </row>
    <row r="46" spans="2:9" ht="18">
      <c r="B46" s="58" t="s">
        <v>19</v>
      </c>
      <c r="C46" s="58"/>
      <c r="D46" s="58"/>
      <c r="E46" s="58"/>
      <c r="F46" s="58"/>
      <c r="G46" s="58"/>
      <c r="H46" s="58"/>
      <c r="I46" s="58"/>
    </row>
    <row r="47" spans="2:9">
      <c r="B47" s="1" t="s">
        <v>1</v>
      </c>
      <c r="C47" s="2"/>
      <c r="D47" s="3"/>
      <c r="E47" s="4"/>
      <c r="F47" s="5"/>
      <c r="G47" s="5"/>
      <c r="H47" s="5"/>
      <c r="I47" s="6"/>
    </row>
    <row r="48" spans="2:9">
      <c r="B48" s="7" t="s">
        <v>2</v>
      </c>
      <c r="C48" s="8"/>
      <c r="D48" s="9"/>
      <c r="E48" s="10" t="s">
        <v>3</v>
      </c>
      <c r="F48" s="11" t="s">
        <v>4</v>
      </c>
      <c r="G48" s="11" t="s">
        <v>5</v>
      </c>
      <c r="H48" s="12"/>
      <c r="I48" s="13"/>
    </row>
    <row r="49" spans="2:9">
      <c r="B49" s="14" t="s">
        <v>6</v>
      </c>
      <c r="C49" s="15"/>
      <c r="D49" s="16">
        <v>327</v>
      </c>
      <c r="E49" s="17"/>
      <c r="F49" s="18"/>
      <c r="G49" s="19"/>
      <c r="H49" s="19"/>
      <c r="I49" s="20"/>
    </row>
    <row r="50" spans="2:9">
      <c r="B50" s="21" t="s">
        <v>7</v>
      </c>
      <c r="C50" s="22"/>
      <c r="D50" s="23">
        <v>750</v>
      </c>
      <c r="E50" s="17"/>
      <c r="F50" s="18"/>
      <c r="G50" s="19"/>
      <c r="H50" s="19"/>
      <c r="I50" s="20"/>
    </row>
    <row r="51" spans="2:9">
      <c r="B51" s="14"/>
      <c r="C51" s="15"/>
      <c r="D51" s="24"/>
      <c r="E51" s="17"/>
      <c r="F51" s="18"/>
      <c r="G51" s="19"/>
      <c r="H51" s="19"/>
      <c r="I51" s="20"/>
    </row>
    <row r="52" spans="2:9">
      <c r="B52" s="14" t="s">
        <v>8</v>
      </c>
      <c r="C52" s="15"/>
      <c r="D52" s="24"/>
      <c r="E52" s="17">
        <v>220</v>
      </c>
      <c r="F52" s="18">
        <v>-10</v>
      </c>
      <c r="G52" s="25">
        <f>E52*F52</f>
        <v>-2200</v>
      </c>
      <c r="H52" s="19"/>
      <c r="I52" s="20"/>
    </row>
    <row r="53" spans="2:9">
      <c r="B53" s="21" t="s">
        <v>9</v>
      </c>
      <c r="C53" s="26"/>
      <c r="D53" s="18" t="s">
        <v>10</v>
      </c>
      <c r="E53" s="17">
        <v>30</v>
      </c>
      <c r="F53" s="18">
        <v>27</v>
      </c>
      <c r="G53" s="25">
        <f>E53*F53</f>
        <v>810</v>
      </c>
      <c r="H53" s="19"/>
      <c r="I53" s="20"/>
    </row>
    <row r="54" spans="2:9">
      <c r="B54" s="27" t="s">
        <v>11</v>
      </c>
      <c r="C54" s="28"/>
      <c r="D54" s="29"/>
      <c r="E54" s="17">
        <v>140</v>
      </c>
      <c r="F54" s="18">
        <v>12.5</v>
      </c>
      <c r="G54" s="25">
        <f>E54*F54</f>
        <v>1750</v>
      </c>
      <c r="H54" s="19"/>
      <c r="I54" s="20"/>
    </row>
    <row r="55" spans="2:9">
      <c r="B55" s="30" t="s">
        <v>12</v>
      </c>
      <c r="C55" s="31"/>
      <c r="D55" s="29"/>
      <c r="E55" s="17">
        <v>134</v>
      </c>
      <c r="F55" s="18">
        <v>12.5</v>
      </c>
      <c r="G55" s="25">
        <f>E55*F55</f>
        <v>1675</v>
      </c>
      <c r="H55" s="19"/>
      <c r="I55" s="20"/>
    </row>
    <row r="56" spans="2:9">
      <c r="B56" s="21" t="s">
        <v>13</v>
      </c>
      <c r="C56" s="26"/>
      <c r="D56" s="18"/>
      <c r="E56" s="17">
        <v>53</v>
      </c>
      <c r="F56" s="18">
        <v>187</v>
      </c>
      <c r="G56" s="25">
        <f>E56*F56</f>
        <v>9911</v>
      </c>
      <c r="H56" s="19"/>
      <c r="I56" s="20"/>
    </row>
    <row r="57" spans="2:9">
      <c r="B57" s="32"/>
      <c r="C57" s="33"/>
      <c r="D57" s="34"/>
      <c r="E57" s="35"/>
      <c r="F57" s="24"/>
      <c r="G57" s="36"/>
      <c r="H57" s="19"/>
      <c r="I57" s="20"/>
    </row>
    <row r="58" spans="2:9">
      <c r="B58" s="21" t="s">
        <v>14</v>
      </c>
      <c r="C58" s="15"/>
      <c r="D58" s="37"/>
      <c r="E58" s="38">
        <f>SUM(E52:E56)</f>
        <v>577</v>
      </c>
      <c r="F58" s="38">
        <f>SUM(F52:F56)</f>
        <v>229</v>
      </c>
      <c r="G58" s="39">
        <f>SUM(G52:G56)</f>
        <v>11946</v>
      </c>
      <c r="H58" s="22"/>
      <c r="I58" s="20"/>
    </row>
    <row r="59" spans="2:9">
      <c r="B59" s="14"/>
      <c r="C59" s="15"/>
      <c r="D59" s="40"/>
      <c r="E59" s="41"/>
      <c r="F59" s="29"/>
      <c r="G59" s="42"/>
      <c r="H59" s="19"/>
      <c r="I59" s="20"/>
    </row>
    <row r="60" spans="2:9">
      <c r="B60" s="43" t="s">
        <v>15</v>
      </c>
      <c r="C60" s="44"/>
      <c r="D60" s="45"/>
      <c r="E60" s="45"/>
      <c r="F60" s="46"/>
      <c r="G60" s="47">
        <f>IF(E58=0,"0",G58/E58)</f>
        <v>20.703639514731368</v>
      </c>
      <c r="H60" s="22"/>
      <c r="I60" s="20"/>
    </row>
    <row r="61" spans="2:9">
      <c r="B61" s="48" t="s">
        <v>16</v>
      </c>
      <c r="C61" s="49"/>
      <c r="D61" s="50"/>
      <c r="E61" s="51"/>
      <c r="F61" s="52"/>
      <c r="G61" s="47">
        <f>(G60/64)*100</f>
        <v>32.349436741767761</v>
      </c>
      <c r="H61" s="22"/>
      <c r="I61" s="20"/>
    </row>
    <row r="62" spans="2:9">
      <c r="B62" s="27" t="s">
        <v>17</v>
      </c>
      <c r="C62" s="28"/>
      <c r="D62" s="41"/>
      <c r="E62" s="53"/>
      <c r="F62" s="34"/>
      <c r="G62" s="54"/>
      <c r="H62" s="19"/>
      <c r="I62" s="20"/>
    </row>
    <row r="63" spans="2:9">
      <c r="B63" s="27"/>
      <c r="C63" s="28"/>
      <c r="D63" s="41"/>
      <c r="E63" s="17"/>
      <c r="F63" s="18"/>
      <c r="G63" s="19"/>
      <c r="H63" s="19"/>
      <c r="I63" s="20"/>
    </row>
    <row r="64" spans="2:9">
      <c r="B64" s="48"/>
      <c r="C64" s="49"/>
      <c r="D64" s="50"/>
      <c r="E64" s="51"/>
      <c r="F64" s="40"/>
      <c r="G64" s="55"/>
      <c r="H64" s="55"/>
      <c r="I64" s="56"/>
    </row>
  </sheetData>
  <mergeCells count="3">
    <mergeCell ref="B2:I2"/>
    <mergeCell ref="B24:I24"/>
    <mergeCell ref="B46:I46"/>
  </mergeCells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 the Dog</dc:creator>
  <cp:lastModifiedBy>Vern the Dog</cp:lastModifiedBy>
  <dcterms:created xsi:type="dcterms:W3CDTF">2009-09-04T02:33:52Z</dcterms:created>
  <dcterms:modified xsi:type="dcterms:W3CDTF">2009-09-04T02:33:53Z</dcterms:modified>
</cp:coreProperties>
</file>